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5\návrhy rozpočtů\16 - ZŠ Konečná\"/>
    </mc:Choice>
  </mc:AlternateContent>
  <bookViews>
    <workbookView xWindow="0" yWindow="0" windowWidth="24000" windowHeight="9000" tabRatio="1000"/>
  </bookViews>
  <sheets>
    <sheet name="PO" sheetId="31" r:id="rId1"/>
  </sheets>
  <definedNames>
    <definedName name="_xlnm.Print_Area" localSheetId="0">PO!$A$1:$E$62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31" l="1"/>
  <c r="D51" i="31"/>
  <c r="D48" i="31"/>
  <c r="C48" i="31"/>
  <c r="C57" i="31" l="1"/>
  <c r="D57" i="31" s="1"/>
  <c r="E27" i="31"/>
  <c r="E40" i="31" s="1"/>
  <c r="E42" i="31" s="1"/>
  <c r="E20" i="31"/>
  <c r="E22" i="31" s="1"/>
  <c r="D27" i="31"/>
  <c r="D40" i="31" s="1"/>
  <c r="D42" i="31" s="1"/>
  <c r="D20" i="31"/>
  <c r="D22" i="31" s="1"/>
  <c r="C27" i="31"/>
  <c r="C40" i="31" s="1"/>
  <c r="C42" i="31" s="1"/>
  <c r="C20" i="31"/>
  <c r="C22" i="31" s="1"/>
  <c r="C43" i="31" l="1"/>
  <c r="D43" i="31"/>
  <c r="E43" i="31"/>
</calcChain>
</file>

<file path=xl/sharedStrings.xml><?xml version="1.0" encoding="utf-8"?>
<sst xmlns="http://schemas.openxmlformats.org/spreadsheetml/2006/main" count="59" uniqueCount="59">
  <si>
    <t>skutečnost</t>
  </si>
  <si>
    <t>v tis.Kč</t>
  </si>
  <si>
    <t>očekávaná skut.</t>
  </si>
  <si>
    <t>NÁKLADY ORGANIZACE</t>
  </si>
  <si>
    <t>Energie</t>
  </si>
  <si>
    <t xml:space="preserve">  Náklady celkem</t>
  </si>
  <si>
    <t>VÝNOSY ORGANIZACE</t>
  </si>
  <si>
    <t>z toho: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</si>
  <si>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</si>
  <si>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</si>
  <si>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</si>
  <si>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</si>
  <si>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</si>
  <si>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</si>
  <si>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</si>
  <si>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</si>
  <si>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</si>
  <si>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</si>
  <si>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Náklady k dotacím - bod 2) výnosy</t>
  </si>
  <si>
    <t>Provozní náklady celkem</t>
  </si>
  <si>
    <t xml:space="preserve">Náklady k výnosům ze SR na mzdové prostředky a drobné pomůcky </t>
  </si>
  <si>
    <r>
      <t xml:space="preserve">3) Výnosy </t>
    </r>
    <r>
      <rPr>
        <i/>
        <sz val="10"/>
        <rFont val="Calibri"/>
        <family val="2"/>
        <charset val="238"/>
      </rPr>
      <t>vč.jiné činnosti</t>
    </r>
    <r>
      <rPr>
        <b/>
        <sz val="10"/>
        <rFont val="Calibri"/>
        <family val="2"/>
        <charset val="238"/>
      </rPr>
      <t>:</t>
    </r>
  </si>
  <si>
    <t>j) nekrytí FI</t>
  </si>
  <si>
    <t xml:space="preserve"> Provozní výnosy celkem  </t>
  </si>
  <si>
    <t>Výnosy ze SR na mzdové prostředky a drobné pomůcky (neprocházejí účty města)</t>
  </si>
  <si>
    <t xml:space="preserve">  Výnosy celkem  </t>
  </si>
  <si>
    <t>2) Neinvestiční dotace z KK, SR, EU</t>
  </si>
  <si>
    <t>Spotřeba TU a TUV</t>
  </si>
  <si>
    <t>Spotřeba el.energie</t>
  </si>
  <si>
    <t>Spotřeba plynu</t>
  </si>
  <si>
    <t>Vodné a stočné</t>
  </si>
  <si>
    <t>1)  a) Provozní příspěvek</t>
  </si>
  <si>
    <t xml:space="preserve">     b) Účelově vázané finanční prostředky podléhající vyúčtování</t>
  </si>
  <si>
    <t>Nákup materiálu - 501</t>
  </si>
  <si>
    <t>Potraviny - 501</t>
  </si>
  <si>
    <t>Opravy a údržba - 511</t>
  </si>
  <si>
    <t>Ostatní služby - 518</t>
  </si>
  <si>
    <t>Mzdy a zákonné odvody - 521</t>
  </si>
  <si>
    <t>Odpisy - 551</t>
  </si>
  <si>
    <t>Ostatní náklady - 5xx</t>
  </si>
  <si>
    <t>a) tržby stravné žáci - 602</t>
  </si>
  <si>
    <t>b) stravné zaměstnanci - 602</t>
  </si>
  <si>
    <t>c) tržby cizí strávníci - 602</t>
  </si>
  <si>
    <t>d) školní družina - 602</t>
  </si>
  <si>
    <t>e) pronájmy (tělocvičen, učeben, aj.) - 603</t>
  </si>
  <si>
    <t>f) ostatní výnosy - 6xx</t>
  </si>
  <si>
    <t>g) použití fondu investic na opravy - 648</t>
  </si>
  <si>
    <t>h) použití rezervního fondu - 648</t>
  </si>
  <si>
    <t>i) použití fondu odměn - 648</t>
  </si>
  <si>
    <t>návrh rozpočtu</t>
  </si>
  <si>
    <t>nařízený odvod zřizovateli</t>
  </si>
  <si>
    <t>j) transferový podíl</t>
  </si>
  <si>
    <t>Základní škola Karlovy Vary, Konečná 25, příspěvková organizace</t>
  </si>
  <si>
    <t>vybavení školy a ŠJ</t>
  </si>
  <si>
    <t>oček. skut. 2024</t>
  </si>
  <si>
    <t>Rozpočet na rok 2025</t>
  </si>
  <si>
    <t>rekonstrukce žákovských záchodů - technické zhodnocení</t>
  </si>
  <si>
    <t>IČO: 497 53 754</t>
  </si>
  <si>
    <t>plán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</si>
</sst>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9D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8" fillId="0" borderId="0"/>
  </cellStyleXfs>
  <cellXfs count="14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2" fillId="4" borderId="13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7" borderId="19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right" vertical="center"/>
    </xf>
    <xf numFmtId="3" fontId="9" fillId="3" borderId="24" xfId="0" applyNumberFormat="1" applyFont="1" applyFill="1" applyBorder="1" applyAlignment="1">
      <alignment horizontal="right" vertical="center"/>
    </xf>
    <xf numFmtId="3" fontId="9" fillId="3" borderId="13" xfId="0" applyNumberFormat="1" applyFont="1" applyFill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2" fillId="8" borderId="1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3" borderId="13" xfId="0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3" fontId="2" fillId="4" borderId="27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3" fontId="2" fillId="9" borderId="20" xfId="0" applyNumberFormat="1" applyFont="1" applyFill="1" applyBorder="1" applyAlignment="1">
      <alignment vertical="center"/>
    </xf>
    <xf numFmtId="3" fontId="2" fillId="9" borderId="14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26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3" fontId="4" fillId="5" borderId="12" xfId="0" applyNumberFormat="1" applyFont="1" applyFill="1" applyBorder="1" applyAlignment="1">
      <alignment vertical="center"/>
    </xf>
    <xf numFmtId="3" fontId="4" fillId="5" borderId="13" xfId="0" applyNumberFormat="1" applyFont="1" applyFill="1" applyBorder="1" applyAlignment="1">
      <alignment vertical="center"/>
    </xf>
    <xf numFmtId="0" fontId="2" fillId="3" borderId="23" xfId="0" applyFont="1" applyFill="1" applyBorder="1" applyAlignment="1">
      <alignment horizontal="left" vertical="center"/>
    </xf>
    <xf numFmtId="3" fontId="2" fillId="0" borderId="12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3" fontId="2" fillId="10" borderId="12" xfId="0" applyNumberFormat="1" applyFont="1" applyFill="1" applyBorder="1" applyAlignment="1">
      <alignment vertical="center"/>
    </xf>
    <xf numFmtId="3" fontId="2" fillId="10" borderId="13" xfId="0" applyNumberFormat="1" applyFont="1" applyFill="1" applyBorder="1" applyAlignment="1">
      <alignment vertical="center"/>
    </xf>
    <xf numFmtId="3" fontId="2" fillId="10" borderId="22" xfId="0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3" fontId="2" fillId="0" borderId="12" xfId="0" applyNumberFormat="1" applyFont="1" applyFill="1" applyBorder="1" applyAlignment="1">
      <alignment vertical="center"/>
    </xf>
    <xf numFmtId="3" fontId="2" fillId="6" borderId="16" xfId="0" applyNumberFormat="1" applyFont="1" applyFill="1" applyBorder="1" applyAlignment="1">
      <alignment vertical="center"/>
    </xf>
    <xf numFmtId="3" fontId="2" fillId="6" borderId="17" xfId="0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3" fontId="2" fillId="9" borderId="19" xfId="0" applyNumberFormat="1" applyFont="1" applyFill="1" applyBorder="1" applyAlignment="1">
      <alignment vertical="center"/>
    </xf>
    <xf numFmtId="3" fontId="4" fillId="7" borderId="18" xfId="0" applyNumberFormat="1" applyFont="1" applyFill="1" applyBorder="1" applyAlignment="1">
      <alignment vertical="center"/>
    </xf>
    <xf numFmtId="0" fontId="2" fillId="7" borderId="25" xfId="0" applyFont="1" applyFill="1" applyBorder="1" applyAlignment="1">
      <alignment horizontal="center" vertical="center"/>
    </xf>
    <xf numFmtId="3" fontId="7" fillId="4" borderId="24" xfId="0" applyNumberFormat="1" applyFont="1" applyFill="1" applyBorder="1" applyAlignment="1">
      <alignment horizontal="right" vertical="center"/>
    </xf>
    <xf numFmtId="3" fontId="7" fillId="3" borderId="24" xfId="0" applyNumberFormat="1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horizontal="right" vertical="center"/>
    </xf>
    <xf numFmtId="3" fontId="2" fillId="6" borderId="13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12" fillId="9" borderId="33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2" fillId="3" borderId="31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7" fillId="10" borderId="36" xfId="0" applyFont="1" applyFill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6" borderId="33" xfId="0" applyFont="1" applyFill="1" applyBorder="1" applyAlignment="1">
      <alignment horizontal="left" vertical="center"/>
    </xf>
    <xf numFmtId="0" fontId="12" fillId="9" borderId="37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vertical="center"/>
    </xf>
    <xf numFmtId="0" fontId="4" fillId="7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vertical="center"/>
    </xf>
    <xf numFmtId="0" fontId="9" fillId="3" borderId="31" xfId="0" applyFont="1" applyFill="1" applyBorder="1" applyAlignment="1">
      <alignment vertical="center"/>
    </xf>
    <xf numFmtId="0" fontId="7" fillId="4" borderId="31" xfId="0" applyFont="1" applyFill="1" applyBorder="1" applyAlignment="1">
      <alignment horizontal="left" vertical="center" indent="1"/>
    </xf>
    <xf numFmtId="0" fontId="7" fillId="3" borderId="31" xfId="0" applyFont="1" applyFill="1" applyBorder="1" applyAlignment="1">
      <alignment horizontal="left" vertical="center" indent="1"/>
    </xf>
    <xf numFmtId="0" fontId="11" fillId="3" borderId="35" xfId="0" applyFont="1" applyFill="1" applyBorder="1" applyAlignment="1">
      <alignment vertical="center"/>
    </xf>
    <xf numFmtId="0" fontId="7" fillId="8" borderId="31" xfId="0" applyFont="1" applyFill="1" applyBorder="1" applyAlignment="1">
      <alignment horizontal="left" vertical="center" indent="1"/>
    </xf>
    <xf numFmtId="0" fontId="7" fillId="6" borderId="3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vertical="center"/>
    </xf>
    <xf numFmtId="3" fontId="19" fillId="3" borderId="4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2" fillId="9" borderId="1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vertical="center"/>
    </xf>
    <xf numFmtId="3" fontId="4" fillId="2" borderId="43" xfId="0" applyNumberFormat="1" applyFont="1" applyFill="1" applyBorder="1" applyAlignment="1">
      <alignment vertical="center"/>
    </xf>
    <xf numFmtId="0" fontId="7" fillId="10" borderId="1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7" fillId="4" borderId="23" xfId="0" applyFont="1" applyFill="1" applyBorder="1" applyAlignment="1">
      <alignment horizontal="left" vertical="center" indent="1"/>
    </xf>
    <xf numFmtId="0" fontId="7" fillId="3" borderId="23" xfId="0" applyFont="1" applyFill="1" applyBorder="1" applyAlignment="1">
      <alignment horizontal="left" vertical="center" indent="1"/>
    </xf>
    <xf numFmtId="0" fontId="11" fillId="3" borderId="11" xfId="0" applyFont="1" applyFill="1" applyBorder="1" applyAlignment="1">
      <alignment vertical="center"/>
    </xf>
    <xf numFmtId="0" fontId="7" fillId="8" borderId="23" xfId="0" applyFont="1" applyFill="1" applyBorder="1" applyAlignment="1">
      <alignment horizontal="left" vertical="center" indent="1"/>
    </xf>
    <xf numFmtId="0" fontId="7" fillId="6" borderId="23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3" fontId="7" fillId="0" borderId="42" xfId="0" applyNumberFormat="1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center" vertical="center"/>
    </xf>
    <xf numFmtId="3" fontId="9" fillId="0" borderId="42" xfId="0" applyNumberFormat="1" applyFont="1" applyFill="1" applyBorder="1" applyAlignment="1">
      <alignment horizontal="right" vertical="center"/>
    </xf>
    <xf numFmtId="3" fontId="2" fillId="0" borderId="42" xfId="0" applyNumberFormat="1" applyFont="1" applyFill="1" applyBorder="1" applyAlignment="1">
      <alignment horizontal="right" vertical="center"/>
    </xf>
    <xf numFmtId="3" fontId="5" fillId="0" borderId="42" xfId="0" applyNumberFormat="1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3" fontId="2" fillId="0" borderId="45" xfId="0" applyNumberFormat="1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Fill="1" applyAlignment="1">
      <alignment horizontal="left" shrinkToFit="1"/>
    </xf>
    <xf numFmtId="0" fontId="2" fillId="0" borderId="21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E60"/>
  <sheetViews>
    <sheetView tabSelected="1" zoomScaleNormal="100" workbookViewId="0">
      <selection activeCell="C54" sqref="C54"/>
    </sheetView>
  </sheetViews>
  <sheetFormatPr defaultRowHeight="15" x14ac:dyDescent="0.25"/>
  <cols>
    <col min="1" max="2" width="35.28515625" customWidth="1"/>
    <col min="3" max="3" width="14.28515625" customWidth="1"/>
    <col min="4" max="5" width="13.28515625" customWidth="1"/>
  </cols>
  <sheetData>
    <row r="1" spans="1:5" ht="19.5" thickBot="1" x14ac:dyDescent="0.3">
      <c r="A1" s="132" t="s">
        <v>55</v>
      </c>
      <c r="B1" s="133"/>
      <c r="C1" s="133"/>
      <c r="D1" s="133"/>
      <c r="E1" s="134"/>
    </row>
    <row r="2" spans="1:5" ht="15.75" thickBot="1" x14ac:dyDescent="0.3">
      <c r="A2" s="1"/>
      <c r="B2" s="1"/>
      <c r="C2" s="1"/>
      <c r="D2" s="1"/>
    </row>
    <row r="3" spans="1:5" ht="16.5" thickBot="1" x14ac:dyDescent="0.3">
      <c r="A3" s="135" t="s">
        <v>52</v>
      </c>
      <c r="B3" s="136"/>
      <c r="C3" s="136"/>
      <c r="D3" s="136"/>
      <c r="E3" s="137"/>
    </row>
    <row r="4" spans="1:5" ht="15.75" thickBot="1" x14ac:dyDescent="0.3">
      <c r="A4" s="2" t="s">
        <v>57</v>
      </c>
      <c r="B4" s="2"/>
      <c r="C4" s="3"/>
      <c r="D4" s="1"/>
      <c r="E4" s="28" t="s">
        <v>1</v>
      </c>
    </row>
    <row r="5" spans="1:5" x14ac:dyDescent="0.25">
      <c r="A5" s="4"/>
      <c r="B5" s="4"/>
      <c r="C5" s="5" t="s">
        <v>0</v>
      </c>
      <c r="D5" s="6" t="s">
        <v>2</v>
      </c>
      <c r="E5" s="6" t="s">
        <v>49</v>
      </c>
    </row>
    <row r="6" spans="1:5" ht="15.75" thickBot="1" x14ac:dyDescent="0.3">
      <c r="A6" s="4"/>
      <c r="B6" s="4"/>
      <c r="C6" s="8">
        <v>2023</v>
      </c>
      <c r="D6" s="9">
        <v>2024</v>
      </c>
      <c r="E6" s="9">
        <v>2025</v>
      </c>
    </row>
    <row r="7" spans="1:5" ht="15.75" thickBot="1" x14ac:dyDescent="0.3">
      <c r="A7" s="7" t="s">
        <v>3</v>
      </c>
      <c r="B7" s="7"/>
      <c r="C7" s="4"/>
      <c r="D7" s="4"/>
      <c r="E7" s="4"/>
    </row>
    <row r="8" spans="1:5" x14ac:dyDescent="0.25">
      <c r="A8" s="29" t="s">
        <v>33</v>
      </c>
      <c r="B8" s="72"/>
      <c r="C8" s="30">
        <v>1196</v>
      </c>
      <c r="D8" s="10">
        <v>1186</v>
      </c>
      <c r="E8" s="31">
        <v>1362</v>
      </c>
    </row>
    <row r="9" spans="1:5" x14ac:dyDescent="0.25">
      <c r="A9" s="32" t="s">
        <v>34</v>
      </c>
      <c r="B9" s="73"/>
      <c r="C9" s="33">
        <v>2360</v>
      </c>
      <c r="D9" s="34">
        <v>2261</v>
      </c>
      <c r="E9" s="34">
        <v>2260</v>
      </c>
    </row>
    <row r="10" spans="1:5" x14ac:dyDescent="0.25">
      <c r="A10" s="140" t="s">
        <v>4</v>
      </c>
      <c r="B10" s="99" t="s">
        <v>27</v>
      </c>
      <c r="C10" s="33">
        <v>1616</v>
      </c>
      <c r="D10" s="36">
        <v>1665</v>
      </c>
      <c r="E10" s="36">
        <v>1670</v>
      </c>
    </row>
    <row r="11" spans="1:5" x14ac:dyDescent="0.25">
      <c r="A11" s="141"/>
      <c r="B11" s="99" t="s">
        <v>28</v>
      </c>
      <c r="C11" s="33">
        <v>1152</v>
      </c>
      <c r="D11" s="36">
        <v>1200</v>
      </c>
      <c r="E11" s="36">
        <v>1210</v>
      </c>
    </row>
    <row r="12" spans="1:5" x14ac:dyDescent="0.25">
      <c r="A12" s="141"/>
      <c r="B12" s="99" t="s">
        <v>29</v>
      </c>
      <c r="C12" s="33">
        <v>0</v>
      </c>
      <c r="D12" s="36">
        <v>0</v>
      </c>
      <c r="E12" s="36">
        <v>0</v>
      </c>
    </row>
    <row r="13" spans="1:5" x14ac:dyDescent="0.25">
      <c r="A13" s="142"/>
      <c r="B13" s="99" t="s">
        <v>30</v>
      </c>
      <c r="C13" s="33">
        <v>283</v>
      </c>
      <c r="D13" s="36">
        <v>285</v>
      </c>
      <c r="E13" s="36">
        <v>290</v>
      </c>
    </row>
    <row r="14" spans="1:5" x14ac:dyDescent="0.25">
      <c r="A14" s="35" t="s">
        <v>35</v>
      </c>
      <c r="B14" s="73"/>
      <c r="C14" s="33">
        <v>802</v>
      </c>
      <c r="D14" s="37">
        <v>900</v>
      </c>
      <c r="E14" s="37">
        <v>1000</v>
      </c>
    </row>
    <row r="15" spans="1:5" x14ac:dyDescent="0.25">
      <c r="A15" s="35" t="s">
        <v>36</v>
      </c>
      <c r="B15" s="73"/>
      <c r="C15" s="33">
        <v>987</v>
      </c>
      <c r="D15" s="36">
        <v>1120</v>
      </c>
      <c r="E15" s="36">
        <v>1100</v>
      </c>
    </row>
    <row r="16" spans="1:5" x14ac:dyDescent="0.25">
      <c r="A16" s="35" t="s">
        <v>37</v>
      </c>
      <c r="B16" s="73"/>
      <c r="C16" s="33">
        <v>274</v>
      </c>
      <c r="D16" s="36">
        <v>440</v>
      </c>
      <c r="E16" s="36">
        <v>450</v>
      </c>
    </row>
    <row r="17" spans="1:5" x14ac:dyDescent="0.25">
      <c r="A17" s="38" t="s">
        <v>38</v>
      </c>
      <c r="B17" s="74"/>
      <c r="C17" s="39">
        <v>1895</v>
      </c>
      <c r="D17" s="12">
        <v>1926</v>
      </c>
      <c r="E17" s="12">
        <v>1926</v>
      </c>
    </row>
    <row r="18" spans="1:5" ht="15" customHeight="1" x14ac:dyDescent="0.25">
      <c r="A18" s="35" t="s">
        <v>39</v>
      </c>
      <c r="B18" s="73"/>
      <c r="C18" s="33">
        <v>149</v>
      </c>
      <c r="D18" s="36">
        <v>100</v>
      </c>
      <c r="E18" s="36">
        <v>100</v>
      </c>
    </row>
    <row r="19" spans="1:5" ht="15.75" thickBot="1" x14ac:dyDescent="0.3">
      <c r="A19" s="40" t="s">
        <v>18</v>
      </c>
      <c r="B19" s="75"/>
      <c r="C19" s="41">
        <v>1003</v>
      </c>
      <c r="D19" s="13">
        <v>0</v>
      </c>
      <c r="E19" s="14">
        <v>0</v>
      </c>
    </row>
    <row r="20" spans="1:5" ht="15.75" thickBot="1" x14ac:dyDescent="0.3">
      <c r="A20" s="100" t="s">
        <v>19</v>
      </c>
      <c r="B20" s="76"/>
      <c r="C20" s="15">
        <f>SUM(C8:C19)</f>
        <v>11717</v>
      </c>
      <c r="D20" s="16">
        <f>SUM(D8:D19)</f>
        <v>11083</v>
      </c>
      <c r="E20" s="16">
        <f>SUM(E8:E19)</f>
        <v>11368</v>
      </c>
    </row>
    <row r="21" spans="1:5" ht="30" customHeight="1" thickBot="1" x14ac:dyDescent="0.3">
      <c r="A21" s="101" t="s">
        <v>20</v>
      </c>
      <c r="B21" s="77"/>
      <c r="C21" s="42">
        <v>39095</v>
      </c>
      <c r="D21" s="43">
        <v>40008</v>
      </c>
      <c r="E21" s="43">
        <v>40008</v>
      </c>
    </row>
    <row r="22" spans="1:5" ht="15.75" thickBot="1" x14ac:dyDescent="0.3">
      <c r="A22" s="102" t="s">
        <v>5</v>
      </c>
      <c r="B22" s="78"/>
      <c r="C22" s="15">
        <f>SUM(C20:C21)</f>
        <v>50812</v>
      </c>
      <c r="D22" s="16">
        <f>SUM(D20:D21)</f>
        <v>51091</v>
      </c>
      <c r="E22" s="16">
        <f>SUM(E20:E21)</f>
        <v>51376</v>
      </c>
    </row>
    <row r="23" spans="1:5" ht="15.75" thickBot="1" x14ac:dyDescent="0.3">
      <c r="A23" s="18" t="s">
        <v>6</v>
      </c>
      <c r="B23" s="18"/>
      <c r="C23" s="17"/>
      <c r="D23" s="17"/>
      <c r="E23" s="17"/>
    </row>
    <row r="24" spans="1:5" x14ac:dyDescent="0.25">
      <c r="A24" s="44" t="s">
        <v>31</v>
      </c>
      <c r="B24" s="79"/>
      <c r="C24" s="45">
        <v>2060</v>
      </c>
      <c r="D24" s="19">
        <v>2850</v>
      </c>
      <c r="E24" s="46">
        <v>3230</v>
      </c>
    </row>
    <row r="25" spans="1:5" x14ac:dyDescent="0.25">
      <c r="A25" s="103" t="s">
        <v>32</v>
      </c>
      <c r="B25" s="104"/>
      <c r="C25" s="105">
        <v>3097</v>
      </c>
      <c r="D25" s="106">
        <v>3300</v>
      </c>
      <c r="E25" s="107">
        <v>3170</v>
      </c>
    </row>
    <row r="26" spans="1:5" x14ac:dyDescent="0.25">
      <c r="A26" s="47" t="s">
        <v>26</v>
      </c>
      <c r="B26" s="80"/>
      <c r="C26" s="21">
        <v>1003</v>
      </c>
      <c r="D26" s="20">
        <v>0</v>
      </c>
      <c r="E26" s="20">
        <v>0</v>
      </c>
    </row>
    <row r="27" spans="1:5" x14ac:dyDescent="0.25">
      <c r="A27" s="48" t="s">
        <v>21</v>
      </c>
      <c r="B27" s="81"/>
      <c r="C27" s="21">
        <f>SUM(C29:C39)</f>
        <v>5557</v>
      </c>
      <c r="D27" s="20">
        <f>SUM(D29:D39)</f>
        <v>4933</v>
      </c>
      <c r="E27" s="20">
        <f>SUM(E29:E39)</f>
        <v>4968</v>
      </c>
    </row>
    <row r="28" spans="1:5" x14ac:dyDescent="0.25">
      <c r="A28" s="49" t="s">
        <v>7</v>
      </c>
      <c r="B28" s="82"/>
      <c r="C28" s="50"/>
      <c r="D28" s="51"/>
      <c r="E28" s="51"/>
    </row>
    <row r="29" spans="1:5" x14ac:dyDescent="0.25">
      <c r="A29" s="52" t="s">
        <v>40</v>
      </c>
      <c r="B29" s="83"/>
      <c r="C29" s="53">
        <v>1799</v>
      </c>
      <c r="D29" s="36">
        <v>1805</v>
      </c>
      <c r="E29" s="36">
        <v>1850</v>
      </c>
    </row>
    <row r="30" spans="1:5" x14ac:dyDescent="0.25">
      <c r="A30" s="52" t="s">
        <v>41</v>
      </c>
      <c r="B30" s="83"/>
      <c r="C30" s="53">
        <v>379</v>
      </c>
      <c r="D30" s="36">
        <v>395</v>
      </c>
      <c r="E30" s="36">
        <v>395</v>
      </c>
    </row>
    <row r="31" spans="1:5" x14ac:dyDescent="0.25">
      <c r="A31" s="54" t="s">
        <v>42</v>
      </c>
      <c r="B31" s="84"/>
      <c r="C31" s="53">
        <v>438</v>
      </c>
      <c r="D31" s="36">
        <v>445</v>
      </c>
      <c r="E31" s="36">
        <v>445</v>
      </c>
    </row>
    <row r="32" spans="1:5" x14ac:dyDescent="0.25">
      <c r="A32" s="54" t="s">
        <v>43</v>
      </c>
      <c r="B32" s="84"/>
      <c r="C32" s="53">
        <v>396</v>
      </c>
      <c r="D32" s="36">
        <v>355</v>
      </c>
      <c r="E32" s="36">
        <v>355</v>
      </c>
    </row>
    <row r="33" spans="1:5" x14ac:dyDescent="0.25">
      <c r="A33" s="54" t="s">
        <v>44</v>
      </c>
      <c r="B33" s="84"/>
      <c r="C33" s="53">
        <v>817</v>
      </c>
      <c r="D33" s="36">
        <v>775</v>
      </c>
      <c r="E33" s="36">
        <v>775</v>
      </c>
    </row>
    <row r="34" spans="1:5" x14ac:dyDescent="0.25">
      <c r="A34" s="54" t="s">
        <v>45</v>
      </c>
      <c r="B34" s="84"/>
      <c r="C34" s="53">
        <v>32</v>
      </c>
      <c r="D34" s="36">
        <v>130</v>
      </c>
      <c r="E34" s="36">
        <v>60</v>
      </c>
    </row>
    <row r="35" spans="1:5" x14ac:dyDescent="0.25">
      <c r="A35" s="108" t="s">
        <v>46</v>
      </c>
      <c r="B35" s="85"/>
      <c r="C35" s="55">
        <v>750</v>
      </c>
      <c r="D35" s="56">
        <v>800</v>
      </c>
      <c r="E35" s="57">
        <v>860</v>
      </c>
    </row>
    <row r="36" spans="1:5" x14ac:dyDescent="0.25">
      <c r="A36" s="58" t="s">
        <v>47</v>
      </c>
      <c r="B36" s="86"/>
      <c r="C36" s="59">
        <v>0</v>
      </c>
      <c r="D36" s="11">
        <v>100</v>
      </c>
      <c r="E36" s="11">
        <v>100</v>
      </c>
    </row>
    <row r="37" spans="1:5" x14ac:dyDescent="0.25">
      <c r="A37" s="58" t="s">
        <v>48</v>
      </c>
      <c r="B37" s="86"/>
      <c r="C37" s="59">
        <v>0</v>
      </c>
      <c r="D37" s="14">
        <v>0</v>
      </c>
      <c r="E37" s="14">
        <v>0</v>
      </c>
    </row>
    <row r="38" spans="1:5" x14ac:dyDescent="0.25">
      <c r="A38" s="58" t="s">
        <v>51</v>
      </c>
      <c r="B38" s="86"/>
      <c r="C38" s="131">
        <v>128</v>
      </c>
      <c r="D38" s="14">
        <v>128</v>
      </c>
      <c r="E38" s="14">
        <v>128</v>
      </c>
    </row>
    <row r="39" spans="1:5" ht="15.75" thickBot="1" x14ac:dyDescent="0.3">
      <c r="A39" s="109" t="s">
        <v>22</v>
      </c>
      <c r="B39" s="87"/>
      <c r="C39" s="60">
        <v>818</v>
      </c>
      <c r="D39" s="61">
        <v>0</v>
      </c>
      <c r="E39" s="61">
        <v>0</v>
      </c>
    </row>
    <row r="40" spans="1:5" ht="15.75" thickBot="1" x14ac:dyDescent="0.3">
      <c r="A40" s="100" t="s">
        <v>23</v>
      </c>
      <c r="B40" s="76"/>
      <c r="C40" s="62">
        <f>SUM(C24,C25,C26,C27)</f>
        <v>11717</v>
      </c>
      <c r="D40" s="63">
        <f>SUM(D24:D27)</f>
        <v>11083</v>
      </c>
      <c r="E40" s="63">
        <f>SUM(E24:E27)</f>
        <v>11368</v>
      </c>
    </row>
    <row r="41" spans="1:5" ht="30" customHeight="1" thickBot="1" x14ac:dyDescent="0.3">
      <c r="A41" s="110" t="s">
        <v>24</v>
      </c>
      <c r="B41" s="88"/>
      <c r="C41" s="42">
        <v>39095</v>
      </c>
      <c r="D41" s="64">
        <v>40008</v>
      </c>
      <c r="E41" s="64">
        <v>40008</v>
      </c>
    </row>
    <row r="42" spans="1:5" ht="15.75" thickBot="1" x14ac:dyDescent="0.3">
      <c r="A42" s="102" t="s">
        <v>25</v>
      </c>
      <c r="B42" s="78"/>
      <c r="C42" s="62">
        <f>SUM(C40:C41)</f>
        <v>50812</v>
      </c>
      <c r="D42" s="63">
        <f>SUM(D40:D41)</f>
        <v>51091</v>
      </c>
      <c r="E42" s="63">
        <f>SUM(E40:E41)</f>
        <v>51376</v>
      </c>
    </row>
    <row r="43" spans="1:5" ht="15.75" thickBot="1" x14ac:dyDescent="0.3">
      <c r="A43" s="111" t="s">
        <v>8</v>
      </c>
      <c r="B43" s="89"/>
      <c r="C43" s="65">
        <f>SUM(C42-C22)</f>
        <v>0</v>
      </c>
      <c r="D43" s="22">
        <f>SUM(D42-D22)</f>
        <v>0</v>
      </c>
      <c r="E43" s="22">
        <f>SUM(E42-E22)</f>
        <v>0</v>
      </c>
    </row>
    <row r="44" spans="1:5" x14ac:dyDescent="0.25">
      <c r="A44" s="138"/>
      <c r="B44" s="138"/>
      <c r="C44" s="138"/>
      <c r="D44" s="138"/>
    </row>
    <row r="45" spans="1:5" ht="15.75" thickBot="1" x14ac:dyDescent="0.3">
      <c r="A45" s="139"/>
      <c r="B45" s="139"/>
      <c r="C45" s="139"/>
      <c r="D45" s="139"/>
      <c r="E45" s="139"/>
    </row>
    <row r="46" spans="1:5" x14ac:dyDescent="0.25">
      <c r="A46" s="113" t="s">
        <v>9</v>
      </c>
      <c r="B46" s="90"/>
      <c r="C46" s="114" t="s">
        <v>54</v>
      </c>
      <c r="D46" s="66" t="s">
        <v>58</v>
      </c>
      <c r="E46" s="124"/>
    </row>
    <row r="47" spans="1:5" ht="15.75" thickBot="1" x14ac:dyDescent="0.3">
      <c r="A47" s="112" t="s">
        <v>10</v>
      </c>
      <c r="B47" s="91"/>
      <c r="C47" s="23">
        <v>46</v>
      </c>
      <c r="D47" s="23">
        <v>714</v>
      </c>
      <c r="E47" s="122"/>
    </row>
    <row r="48" spans="1:5" x14ac:dyDescent="0.25">
      <c r="A48" s="115" t="s">
        <v>11</v>
      </c>
      <c r="B48" s="92"/>
      <c r="C48" s="24">
        <f>SUM(C49:C50)</f>
        <v>1798</v>
      </c>
      <c r="D48" s="24">
        <f>SUM(D49:D50)</f>
        <v>1798</v>
      </c>
      <c r="E48" s="125"/>
    </row>
    <row r="49" spans="1:5" x14ac:dyDescent="0.25">
      <c r="A49" s="116" t="s">
        <v>12</v>
      </c>
      <c r="B49" s="93"/>
      <c r="C49" s="67">
        <v>1926</v>
      </c>
      <c r="D49" s="67">
        <v>1926</v>
      </c>
      <c r="E49" s="123"/>
    </row>
    <row r="50" spans="1:5" x14ac:dyDescent="0.25">
      <c r="A50" s="117" t="s">
        <v>13</v>
      </c>
      <c r="B50" s="94"/>
      <c r="C50" s="68">
        <v>-128</v>
      </c>
      <c r="D50" s="68">
        <v>-128</v>
      </c>
      <c r="E50" s="123"/>
    </row>
    <row r="51" spans="1:5" x14ac:dyDescent="0.25">
      <c r="A51" s="118" t="s">
        <v>14</v>
      </c>
      <c r="B51" s="95"/>
      <c r="C51" s="25">
        <f>SUM(C52:C56)</f>
        <v>1130</v>
      </c>
      <c r="D51" s="25">
        <f>SUM(D52:D55)</f>
        <v>2410</v>
      </c>
      <c r="E51" s="125"/>
    </row>
    <row r="52" spans="1:5" x14ac:dyDescent="0.25">
      <c r="A52" s="117" t="s">
        <v>53</v>
      </c>
      <c r="B52" s="94"/>
      <c r="C52" s="69">
        <v>330</v>
      </c>
      <c r="D52" s="69">
        <v>400</v>
      </c>
      <c r="E52" s="123"/>
    </row>
    <row r="53" spans="1:5" x14ac:dyDescent="0.25">
      <c r="A53" s="117" t="s">
        <v>56</v>
      </c>
      <c r="B53" s="94"/>
      <c r="C53" s="69">
        <v>0</v>
      </c>
      <c r="D53" s="69">
        <v>1150</v>
      </c>
      <c r="E53" s="123"/>
    </row>
    <row r="54" spans="1:5" x14ac:dyDescent="0.25">
      <c r="A54" s="119" t="s">
        <v>15</v>
      </c>
      <c r="B54" s="96"/>
      <c r="C54" s="27">
        <v>800</v>
      </c>
      <c r="D54" s="27">
        <v>860</v>
      </c>
      <c r="E54" s="126"/>
    </row>
    <row r="55" spans="1:5" x14ac:dyDescent="0.25">
      <c r="A55" s="120" t="s">
        <v>16</v>
      </c>
      <c r="B55" s="97"/>
      <c r="C55" s="70">
        <v>0</v>
      </c>
      <c r="D55" s="70">
        <v>0</v>
      </c>
      <c r="E55" s="126"/>
    </row>
    <row r="56" spans="1:5" ht="15.75" thickBot="1" x14ac:dyDescent="0.3">
      <c r="A56" s="128" t="s">
        <v>50</v>
      </c>
      <c r="B56" s="129"/>
      <c r="C56" s="130">
        <v>0</v>
      </c>
      <c r="D56" s="130">
        <v>0</v>
      </c>
      <c r="E56" s="126"/>
    </row>
    <row r="57" spans="1:5" ht="15.75" thickBot="1" x14ac:dyDescent="0.3">
      <c r="A57" s="121" t="s">
        <v>17</v>
      </c>
      <c r="B57" s="98"/>
      <c r="C57" s="26">
        <f>SUM(C47,C48-C51)</f>
        <v>714</v>
      </c>
      <c r="D57" s="26">
        <f>SUM(D47,D48-D51)</f>
        <v>102</v>
      </c>
      <c r="E57" s="127"/>
    </row>
    <row r="59" spans="1:5" x14ac:dyDescent="0.25">
      <c r="C59" s="71"/>
    </row>
    <row r="60" spans="1:5" x14ac:dyDescent="0.25">
      <c r="C60" s="71"/>
      <c r="D60" s="71"/>
    </row>
  </sheetData>
  <mergeCells count="5">
    <mergeCell ref="A1:E1"/>
    <mergeCell ref="A3:E3"/>
    <mergeCell ref="A44:D44"/>
    <mergeCell ref="A45:E45"/>
    <mergeCell ref="A10:A1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6" firstPageNumber="21" orientation="portrait" useFirstPageNumber="1" r:id="rId1"/>
  <rowBreaks count="1" manualBreakCount="1">
    <brk id="56" max="4" man="1"/>
  </rowBreaks>
  <colBreaks count="1" manualBreakCount="1">
    <brk id="1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</vt:lpstr>
      <vt:lpstr>PO!Oblast_tisku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Martina</dc:creator>
  <cp:lastModifiedBy>Červenková Jana</cp:lastModifiedBy>
  <cp:lastPrinted>2024-07-31T07:06:37Z</cp:lastPrinted>
  <dcterms:created xsi:type="dcterms:W3CDTF">2019-10-09T13:51:45Z</dcterms:created>
  <dcterms:modified xsi:type="dcterms:W3CDTF">2024-08-02T07:32:07Z</dcterms:modified>
</cp:coreProperties>
</file>